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8520" activeTab="2"/>
  </bookViews>
  <sheets>
    <sheet name="сложн_функции" sheetId="1" r:id="rId1"/>
    <sheet name="если_простая" sheetId="2" r:id="rId2"/>
    <sheet name="если+И" sheetId="3" r:id="rId3"/>
  </sheets>
  <definedNames/>
  <calcPr fullCalcOnLoad="1"/>
</workbook>
</file>

<file path=xl/sharedStrings.xml><?xml version="1.0" encoding="utf-8"?>
<sst xmlns="http://schemas.openxmlformats.org/spreadsheetml/2006/main" count="106" uniqueCount="77">
  <si>
    <t>=ЕСЛИ(A1&lt;1000;A1-A1*5%;ЕСЛИ(И(A1&gt;=1000;A1&lt;8000);A1-A1*10%;ЕСЛИ(И(A1&gt;8000);A1-A1*20%)))</t>
  </si>
  <si>
    <t>=ЕСЛИ(C2&lt;0;"мороз";ЕСЛИ(И(C2&gt;0;C2&lt;=5);"прохолодно";ЕСЛИ(И(C2&gt;=15;C2&lt;30);"тепло";ЕСЛИ(И(C2&gt;=30);"спека"))))</t>
  </si>
  <si>
    <t>оклад</t>
  </si>
  <si>
    <t>зарплата</t>
  </si>
  <si>
    <t>Андреєв</t>
  </si>
  <si>
    <t>м</t>
  </si>
  <si>
    <t>Стать</t>
  </si>
  <si>
    <t>Прізвище</t>
  </si>
  <si>
    <t>Стать_формула</t>
  </si>
  <si>
    <t>ж</t>
  </si>
  <si>
    <t>Антохін</t>
  </si>
  <si>
    <t>Товар(грн)</t>
  </si>
  <si>
    <t>Іванюк</t>
  </si>
  <si>
    <t>Семенко</t>
  </si>
  <si>
    <t>Корюха</t>
  </si>
  <si>
    <t>Премія</t>
  </si>
  <si>
    <t>премія, якщо сума товару більше 2500</t>
  </si>
  <si>
    <t>=ЕСЛИ(B5="м";"чоловік";"жінка")</t>
  </si>
  <si>
    <t>премія</t>
  </si>
  <si>
    <t>премія, якщо:</t>
  </si>
  <si>
    <t>сума товару &gt;</t>
  </si>
  <si>
    <t>=ЕСЛИ(B14&gt;2500;"премія";"")</t>
  </si>
  <si>
    <t>телевізор</t>
  </si>
  <si>
    <t>телефон</t>
  </si>
  <si>
    <t>=ЕСЛИ(СУММ(B23:C23)&gt;$B$20;$B$21;"")</t>
  </si>
  <si>
    <t>стипендія  призначається, якщо :</t>
  </si>
  <si>
    <t>середній бал&gt;=</t>
  </si>
  <si>
    <t>розмір</t>
  </si>
  <si>
    <t>Алгебра</t>
  </si>
  <si>
    <t>Геометрія</t>
  </si>
  <si>
    <t>Стипендія</t>
  </si>
  <si>
    <t>=ЕСЛИ(СРЗНАЧ(B32:C32)&gt;=7;$E$30;"")</t>
  </si>
  <si>
    <t>Завдання №1               Визначити стать</t>
  </si>
  <si>
    <t>Завдання №2       Призначити премію</t>
  </si>
  <si>
    <t>Завдання №3     Призначити премію, враховуючи суму товару</t>
  </si>
  <si>
    <t>Завдання №4 Призначити стипендію</t>
  </si>
  <si>
    <t>Завдання №5  Призначити  добавку до стипендії</t>
  </si>
  <si>
    <t>надбавка</t>
  </si>
  <si>
    <t>середній
 бал&gt;</t>
  </si>
  <si>
    <t>Надбавка до</t>
  </si>
  <si>
    <t>стипендії призначається, якщо</t>
  </si>
  <si>
    <t>стипендія</t>
  </si>
  <si>
    <t>=ЕСЛИ(СРЗНАЧ(B43:C43)&gt;=7;600;"")</t>
  </si>
  <si>
    <t>стипендія 
 + надбавка</t>
  </si>
  <si>
    <t>=ЕСЛИ(СРЗНАЧ(B43:C43)&gt;=10;$E$40*$C$40+$C$40;D43)</t>
  </si>
  <si>
    <t>ПІБ</t>
  </si>
  <si>
    <t>Дата зачислення</t>
  </si>
  <si>
    <t>Вік</t>
  </si>
  <si>
    <t>Іванов</t>
  </si>
  <si>
    <t>Петров</t>
  </si>
  <si>
    <t>Сорокіна</t>
  </si>
  <si>
    <t>Мурашко</t>
  </si>
  <si>
    <t>Сухова</t>
  </si>
  <si>
    <t>Сидоренко</t>
  </si>
  <si>
    <t>Попов</t>
  </si>
  <si>
    <t>Котенко</t>
  </si>
  <si>
    <t>Колодько</t>
  </si>
  <si>
    <t>Порошко</t>
  </si>
  <si>
    <t>Горохов</t>
  </si>
  <si>
    <t>Князєв</t>
  </si>
  <si>
    <t>=ГОД(СЕГОДНЯ()-B22)-1900</t>
  </si>
  <si>
    <t>зразк</t>
  </si>
  <si>
    <t>зад</t>
  </si>
  <si>
    <t>незад</t>
  </si>
  <si>
    <t>ср_бал</t>
  </si>
  <si>
    <t>поведінка</t>
  </si>
  <si>
    <t>прогули</t>
  </si>
  <si>
    <t>Сидоренко О.С.</t>
  </si>
  <si>
    <t>Вишинский О.М.</t>
  </si>
  <si>
    <t xml:space="preserve">Сахневич О.П. </t>
  </si>
  <si>
    <t>Янович А.Е.</t>
  </si>
  <si>
    <t>Портянко О.В.</t>
  </si>
  <si>
    <t>Горобчук І.Д.</t>
  </si>
  <si>
    <t>Дуброва Л.М.</t>
  </si>
  <si>
    <t>Якусевич Е.О.</t>
  </si>
  <si>
    <t>Нарахування премії учням училища, якщо середній бал більше9, прогули відсутні та поведінка зразкова</t>
  </si>
  <si>
    <t xml:space="preserve">№ 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</si>
</sst>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0.00_ ;[Red]\-0.00\ "/>
    <numFmt numFmtId="182" formatCode="0.0;[Red]0.0"/>
    <numFmt numFmtId="183" formatCode="0;[Red]0"/>
    <numFmt numFmtId="184" formatCode="[$-FC19]d\ mmmm\ yyyy\ &quot;г.&quot;"/>
    <numFmt numFmtId="185" formatCode="_-* #,##0.00\ [$€-180C]_-;\-* #,##0.00\ [$€-180C]_-;_-* &quot;-&quot;??\ [$€-180C]_-;_-@_-"/>
    <numFmt numFmtId="186" formatCode="_-* #,##0.00\ [$грн.-422]_-;\-* #,##0.00\ [$грн.-422]_-;_-* &quot;-&quot;??\ [$грн.-422]_-;_-@_-"/>
    <numFmt numFmtId="187" formatCode="_-* #,##0.0\ [$грн.-422]_-;\-* #,##0.0\ [$грн.-422]_-;_-* &quot;-&quot;??\ [$грн.-422]_-;_-@_-"/>
    <numFmt numFmtId="188" formatCode="_-* #,##0\ [$грн.-422]_-;\-* #,##0\ [$грн.-422]_-;_-* &quot;-&quot;??\ [$грн.-422]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m/yyyy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sz val="16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14" fontId="0" fillId="34" borderId="0" xfId="0" applyNumberFormat="1" applyFill="1" applyAlignment="1">
      <alignment/>
    </xf>
    <xf numFmtId="188" fontId="0" fillId="0" borderId="0" xfId="43" applyNumberFormat="1" applyFont="1" applyAlignment="1">
      <alignment/>
    </xf>
    <xf numFmtId="0" fontId="0" fillId="0" borderId="0" xfId="0" applyAlignment="1" applyProtection="1">
      <alignment/>
      <protection locked="0"/>
    </xf>
    <xf numFmtId="49" fontId="0" fillId="35" borderId="0" xfId="0" applyNumberForma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88" fontId="0" fillId="0" borderId="0" xfId="43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35" borderId="0" xfId="0" applyNumberFormat="1" applyFont="1" applyFill="1" applyAlignment="1" applyProtection="1">
      <alignment/>
      <protection locked="0"/>
    </xf>
    <xf numFmtId="0" fontId="6" fillId="0" borderId="0" xfId="0" applyFont="1" applyAlignment="1">
      <alignment vertical="top" wrapText="1"/>
    </xf>
    <xf numFmtId="1" fontId="0" fillId="0" borderId="0" xfId="0" applyNumberFormat="1" applyAlignment="1">
      <alignment/>
    </xf>
    <xf numFmtId="14" fontId="6" fillId="0" borderId="0" xfId="0" applyNumberFormat="1" applyFont="1" applyAlignment="1">
      <alignment vertical="top" wrapText="1"/>
    </xf>
    <xf numFmtId="49" fontId="0" fillId="35" borderId="0" xfId="0" applyNumberFormat="1" applyFill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3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2" width="11.625" style="0" bestFit="1" customWidth="1"/>
    <col min="6" max="6" width="10.125" style="0" bestFit="1" customWidth="1"/>
  </cols>
  <sheetData>
    <row r="1" spans="1:2" ht="12.75">
      <c r="A1" t="s">
        <v>2</v>
      </c>
      <c r="B1" t="s">
        <v>3</v>
      </c>
    </row>
    <row r="2" spans="1:2" ht="12.75">
      <c r="A2" s="5">
        <v>900</v>
      </c>
      <c r="B2" s="5">
        <f>IF(A2&lt;1000,A2-A2*5%,IF(AND(A2&gt;=1000,A2&lt;8000),A2-A2*10%,IF(AND(A2&gt;8000),A2-A2*20%)))</f>
        <v>855</v>
      </c>
    </row>
    <row r="3" spans="1:5" ht="12.75">
      <c r="A3" s="5">
        <v>3000</v>
      </c>
      <c r="B3" s="5">
        <f aca="true" t="shared" si="0" ref="B3:B13">IF(A3&lt;1000,A3-A3*5%,IF(AND(A3&gt;=1000,A3&lt;8000),A3-A3*10%,IF(AND(A3&gt;8000),A3-A3*20%)))</f>
        <v>2700</v>
      </c>
      <c r="C3">
        <v>-5</v>
      </c>
      <c r="D3" t="str">
        <f>IF(C3&lt;0,"мороз",IF(AND(C3&gt;0,C3&lt;=5),"прохолодно",IF(AND(C3&gt;=15,C3&lt;30),"тепло",IF(AND(C3&gt;=30),"спека"))))</f>
        <v>мороз</v>
      </c>
      <c r="E3" s="3" t="s">
        <v>0</v>
      </c>
    </row>
    <row r="4" spans="1:4" ht="12.75">
      <c r="A4" s="5">
        <v>2000</v>
      </c>
      <c r="B4" s="5">
        <f t="shared" si="0"/>
        <v>1800</v>
      </c>
      <c r="C4">
        <v>2</v>
      </c>
      <c r="D4" t="str">
        <f aca="true" t="shared" si="1" ref="D4:D9">IF(C4&lt;0,"мороз",IF(AND(C4&gt;0,C4&lt;=5),"прохолодно",IF(AND(C4&gt;=15,C4&lt;30),"тепло",IF(AND(C4&gt;=30),"спека"))))</f>
        <v>прохолодно</v>
      </c>
    </row>
    <row r="5" spans="1:4" ht="12.75">
      <c r="A5" s="5">
        <v>7000</v>
      </c>
      <c r="B5" s="5">
        <f t="shared" si="0"/>
        <v>6300</v>
      </c>
      <c r="C5">
        <v>5</v>
      </c>
      <c r="D5" t="str">
        <f t="shared" si="1"/>
        <v>прохолодно</v>
      </c>
    </row>
    <row r="6" spans="1:4" ht="12.75">
      <c r="A6" s="5">
        <v>-1000</v>
      </c>
      <c r="B6" s="5">
        <f t="shared" si="0"/>
        <v>-950</v>
      </c>
      <c r="C6">
        <v>15</v>
      </c>
      <c r="D6" t="str">
        <f t="shared" si="1"/>
        <v>тепло</v>
      </c>
    </row>
    <row r="7" spans="1:4" ht="12.75">
      <c r="A7" s="5">
        <v>3000</v>
      </c>
      <c r="B7" s="5">
        <f t="shared" si="0"/>
        <v>2700</v>
      </c>
      <c r="C7">
        <v>18</v>
      </c>
      <c r="D7" t="str">
        <f t="shared" si="1"/>
        <v>тепло</v>
      </c>
    </row>
    <row r="8" spans="1:4" ht="12.75">
      <c r="A8" s="5">
        <v>5000</v>
      </c>
      <c r="B8" s="5">
        <f t="shared" si="0"/>
        <v>4500</v>
      </c>
      <c r="C8">
        <v>25</v>
      </c>
      <c r="D8" t="str">
        <f t="shared" si="1"/>
        <v>тепло</v>
      </c>
    </row>
    <row r="9" spans="1:4" ht="12.75">
      <c r="A9" s="5">
        <v>7000</v>
      </c>
      <c r="B9" s="5">
        <f t="shared" si="0"/>
        <v>6300</v>
      </c>
      <c r="C9" s="2">
        <v>30</v>
      </c>
      <c r="D9" t="str">
        <f t="shared" si="1"/>
        <v>спека</v>
      </c>
    </row>
    <row r="10" spans="1:2" ht="12.75">
      <c r="A10" s="5">
        <v>9000</v>
      </c>
      <c r="B10" s="5">
        <f t="shared" si="0"/>
        <v>7200</v>
      </c>
    </row>
    <row r="11" spans="1:3" ht="12.75">
      <c r="A11" s="5">
        <v>11000</v>
      </c>
      <c r="B11" s="5">
        <f t="shared" si="0"/>
        <v>8800</v>
      </c>
      <c r="C11" s="19" t="s">
        <v>1</v>
      </c>
    </row>
    <row r="12" spans="1:2" ht="12.75">
      <c r="A12" s="5">
        <v>13000</v>
      </c>
      <c r="B12" s="5">
        <f t="shared" si="0"/>
        <v>10400</v>
      </c>
    </row>
    <row r="13" spans="1:2" ht="12.75">
      <c r="A13" s="5">
        <f>SUM(A2:A12)</f>
        <v>59900</v>
      </c>
      <c r="B13" s="5">
        <f t="shared" si="0"/>
        <v>47920</v>
      </c>
    </row>
    <row r="16" spans="1:2" ht="12.75">
      <c r="A16">
        <v>40904</v>
      </c>
      <c r="B16" s="1">
        <v>40904</v>
      </c>
    </row>
    <row r="17" spans="1:2" ht="12.75">
      <c r="A17">
        <v>-40828</v>
      </c>
      <c r="B17" s="4">
        <v>40828</v>
      </c>
    </row>
    <row r="18" ht="12.75">
      <c r="A18">
        <f>SUM(A16:A17)</f>
        <v>76</v>
      </c>
    </row>
    <row r="20" ht="12.75">
      <c r="F20" s="19" t="s">
        <v>60</v>
      </c>
    </row>
    <row r="21" spans="1:3" ht="47.25">
      <c r="A21" s="16" t="s">
        <v>45</v>
      </c>
      <c r="B21" s="16" t="s">
        <v>46</v>
      </c>
      <c r="C21" s="16" t="s">
        <v>47</v>
      </c>
    </row>
    <row r="22" spans="1:3" ht="15.75">
      <c r="A22" s="16" t="s">
        <v>48</v>
      </c>
      <c r="B22" s="18">
        <v>35562</v>
      </c>
      <c r="C22" s="17">
        <f ca="1">YEAR(TODAY()-B22)-1900</f>
        <v>16</v>
      </c>
    </row>
    <row r="23" spans="1:3" ht="15.75">
      <c r="A23" s="16" t="s">
        <v>49</v>
      </c>
      <c r="B23" s="18">
        <v>33360</v>
      </c>
      <c r="C23" s="17">
        <f aca="true" ca="1" t="shared" si="2" ref="C23:C33">YEAR(TODAY()-B23)-1900</f>
        <v>22</v>
      </c>
    </row>
    <row r="24" spans="1:3" ht="15.75">
      <c r="A24" s="16" t="s">
        <v>50</v>
      </c>
      <c r="B24" s="18">
        <v>37646</v>
      </c>
      <c r="C24" s="17">
        <f ca="1" t="shared" si="2"/>
        <v>10</v>
      </c>
    </row>
    <row r="25" spans="1:3" ht="15.75">
      <c r="A25" s="16" t="s">
        <v>51</v>
      </c>
      <c r="B25" s="18">
        <v>38252</v>
      </c>
      <c r="C25" s="17">
        <f ca="1" t="shared" si="2"/>
        <v>9</v>
      </c>
    </row>
    <row r="26" spans="1:3" ht="15.75">
      <c r="A26" s="16" t="s">
        <v>52</v>
      </c>
      <c r="B26" s="18">
        <v>38858</v>
      </c>
      <c r="C26" s="17">
        <f ca="1" t="shared" si="2"/>
        <v>7</v>
      </c>
    </row>
    <row r="27" spans="1:3" ht="31.5">
      <c r="A27" s="16" t="s">
        <v>53</v>
      </c>
      <c r="B27" s="18">
        <v>39464</v>
      </c>
      <c r="C27" s="17">
        <f ca="1" t="shared" si="2"/>
        <v>5</v>
      </c>
    </row>
    <row r="28" spans="1:3" ht="15.75">
      <c r="A28" s="16" t="s">
        <v>54</v>
      </c>
      <c r="B28" s="18">
        <v>40070</v>
      </c>
      <c r="C28" s="17">
        <f ca="1" t="shared" si="2"/>
        <v>4</v>
      </c>
    </row>
    <row r="29" spans="1:3" ht="15.75">
      <c r="A29" s="16" t="s">
        <v>55</v>
      </c>
      <c r="B29" s="18">
        <v>40676</v>
      </c>
      <c r="C29" s="17">
        <f ca="1" t="shared" si="2"/>
        <v>2</v>
      </c>
    </row>
    <row r="30" spans="1:3" ht="15.75">
      <c r="A30" s="16" t="s">
        <v>56</v>
      </c>
      <c r="B30" s="18">
        <v>40958</v>
      </c>
      <c r="C30" s="17">
        <f ca="1" t="shared" si="2"/>
        <v>1</v>
      </c>
    </row>
    <row r="31" spans="1:3" ht="15.75">
      <c r="A31" s="16" t="s">
        <v>57</v>
      </c>
      <c r="B31" s="18">
        <v>40678</v>
      </c>
      <c r="C31" s="17">
        <f ca="1" t="shared" si="2"/>
        <v>2</v>
      </c>
    </row>
    <row r="32" spans="1:3" ht="15.75">
      <c r="A32" s="16" t="s">
        <v>58</v>
      </c>
      <c r="B32" s="18">
        <v>40124</v>
      </c>
      <c r="C32" s="17">
        <f ca="1" t="shared" si="2"/>
        <v>3</v>
      </c>
    </row>
    <row r="33" spans="1:3" ht="15.75">
      <c r="A33" s="16" t="s">
        <v>59</v>
      </c>
      <c r="B33" s="18">
        <v>39570</v>
      </c>
      <c r="C33" s="17">
        <f ca="1" t="shared" si="2"/>
        <v>5</v>
      </c>
    </row>
  </sheetData>
  <sheetProtection/>
  <conditionalFormatting sqref="C3">
    <cfRule type="cellIs" priority="1" dxfId="2" operator="lessThan" stopIfTrue="1">
      <formula>5</formula>
    </cfRule>
    <cfRule type="cellIs" priority="2" dxfId="1" operator="between" stopIfTrue="1">
      <formula>15</formula>
      <formula>30</formula>
    </cfRule>
    <cfRule type="cellIs" priority="3" dxfId="0" operator="greaterThanOrEqual" stopIfTrue="1">
      <formula>30</formula>
    </cfRule>
  </conditionalFormatting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9">
      <selection activeCell="K3" sqref="K3"/>
    </sheetView>
  </sheetViews>
  <sheetFormatPr defaultColWidth="9.00390625" defaultRowHeight="12.75"/>
  <cols>
    <col min="1" max="1" width="15.00390625" style="6" bestFit="1" customWidth="1"/>
    <col min="2" max="2" width="15.625" style="6" customWidth="1"/>
    <col min="3" max="3" width="16.875" style="6" bestFit="1" customWidth="1"/>
    <col min="4" max="4" width="11.25390625" style="6" customWidth="1"/>
    <col min="5" max="16384" width="9.125" style="6" customWidth="1"/>
  </cols>
  <sheetData>
    <row r="1" ht="12.75">
      <c r="A1" s="6" t="s">
        <v>32</v>
      </c>
    </row>
    <row r="3" spans="1:3" ht="12.75">
      <c r="A3" s="6" t="s">
        <v>7</v>
      </c>
      <c r="B3" s="6" t="s">
        <v>6</v>
      </c>
      <c r="C3" s="8" t="s">
        <v>8</v>
      </c>
    </row>
    <row r="4" spans="1:4" ht="12.75">
      <c r="A4" s="6" t="s">
        <v>4</v>
      </c>
      <c r="B4" s="6" t="s">
        <v>5</v>
      </c>
      <c r="C4" s="6" t="str">
        <f>IF(B4="м","чоловік","жінка")</f>
        <v>чоловік</v>
      </c>
      <c r="D4" s="7" t="s">
        <v>17</v>
      </c>
    </row>
    <row r="5" spans="2:3" ht="12.75">
      <c r="B5" s="6" t="s">
        <v>9</v>
      </c>
      <c r="C5" s="6" t="str">
        <f>IF(B5="м","чоловік","жінка")</f>
        <v>жінка</v>
      </c>
    </row>
    <row r="6" spans="2:3" ht="12.75">
      <c r="B6" s="6" t="s">
        <v>9</v>
      </c>
      <c r="C6" s="6" t="str">
        <f>IF(B6="м","чоловік","жінка")</f>
        <v>жінка</v>
      </c>
    </row>
    <row r="7" spans="2:3" ht="12.75">
      <c r="B7" s="6" t="s">
        <v>5</v>
      </c>
      <c r="C7" s="6" t="str">
        <f>IF(B7="м","чоловік","жінка")</f>
        <v>чоловік</v>
      </c>
    </row>
    <row r="9" ht="12.75">
      <c r="A9" s="6" t="s">
        <v>33</v>
      </c>
    </row>
    <row r="10" ht="12.75">
      <c r="B10" s="6" t="s">
        <v>16</v>
      </c>
    </row>
    <row r="12" spans="1:4" ht="12.75">
      <c r="A12" s="6" t="s">
        <v>7</v>
      </c>
      <c r="B12" s="6" t="s">
        <v>11</v>
      </c>
      <c r="C12" s="8" t="s">
        <v>15</v>
      </c>
      <c r="D12" s="7" t="s">
        <v>21</v>
      </c>
    </row>
    <row r="13" spans="1:3" ht="12.75">
      <c r="A13" s="6" t="s">
        <v>10</v>
      </c>
      <c r="B13" s="6">
        <v>4000</v>
      </c>
      <c r="C13" s="6" t="str">
        <f>IF(B13&gt;2500,"премія","")</f>
        <v>премія</v>
      </c>
    </row>
    <row r="14" spans="1:3" ht="12.75">
      <c r="A14" s="6" t="s">
        <v>12</v>
      </c>
      <c r="B14" s="6">
        <v>2500</v>
      </c>
      <c r="C14" s="6">
        <f>IF(B14&gt;2500,"премія","")</f>
      </c>
    </row>
    <row r="15" spans="1:3" ht="12.75">
      <c r="A15" s="6" t="s">
        <v>13</v>
      </c>
      <c r="B15" s="6">
        <v>1900</v>
      </c>
      <c r="C15" s="6">
        <f>IF(B15&gt;2500,"премія","")</f>
      </c>
    </row>
    <row r="16" spans="1:3" ht="12.75">
      <c r="A16" s="6" t="s">
        <v>14</v>
      </c>
      <c r="B16" s="6">
        <v>2570</v>
      </c>
      <c r="C16" s="6" t="str">
        <f>IF(B16&gt;2500,"премія","")</f>
        <v>премія</v>
      </c>
    </row>
    <row r="18" ht="12.75">
      <c r="A18" s="6" t="s">
        <v>34</v>
      </c>
    </row>
    <row r="19" ht="12.75">
      <c r="B19" s="6" t="s">
        <v>19</v>
      </c>
    </row>
    <row r="20" spans="1:2" ht="12.75">
      <c r="A20" s="6" t="s">
        <v>20</v>
      </c>
      <c r="B20" s="6">
        <v>2500</v>
      </c>
    </row>
    <row r="21" spans="1:2" ht="12.75">
      <c r="A21" s="6" t="s">
        <v>18</v>
      </c>
      <c r="B21" s="9">
        <v>500</v>
      </c>
    </row>
    <row r="22" spans="1:4" ht="12.75">
      <c r="A22" s="6" t="s">
        <v>7</v>
      </c>
      <c r="B22" s="6" t="s">
        <v>22</v>
      </c>
      <c r="C22" s="6" t="s">
        <v>23</v>
      </c>
      <c r="D22" s="8" t="s">
        <v>15</v>
      </c>
    </row>
    <row r="23" spans="1:4" ht="12.75">
      <c r="A23" s="6" t="s">
        <v>10</v>
      </c>
      <c r="B23" s="9">
        <v>3500</v>
      </c>
      <c r="C23" s="9">
        <v>500</v>
      </c>
      <c r="D23" s="9">
        <f>IF(SUM(B23:C23)&gt;$B$20,$B$21,"")</f>
        <v>500</v>
      </c>
    </row>
    <row r="24" spans="1:5" ht="12.75">
      <c r="A24" s="6" t="s">
        <v>12</v>
      </c>
      <c r="B24" s="9">
        <v>1500</v>
      </c>
      <c r="C24" s="9">
        <v>1000</v>
      </c>
      <c r="D24" s="9">
        <f>IF(SUM(B24:C24)&gt;$B$20,$B$21,"")</f>
      </c>
      <c r="E24" s="7" t="s">
        <v>24</v>
      </c>
    </row>
    <row r="25" spans="1:4" ht="12.75">
      <c r="A25" s="6" t="s">
        <v>13</v>
      </c>
      <c r="B25" s="9">
        <v>900</v>
      </c>
      <c r="C25" s="9">
        <v>1000</v>
      </c>
      <c r="D25" s="9">
        <f>IF(SUM(B25:C25)&gt;$B$20,$B$21,"")</f>
      </c>
    </row>
    <row r="26" spans="1:4" ht="12.75">
      <c r="A26" s="6" t="s">
        <v>14</v>
      </c>
      <c r="B26" s="9">
        <v>1900</v>
      </c>
      <c r="C26" s="9">
        <v>670</v>
      </c>
      <c r="D26" s="9">
        <f>IF(SUM(B26:C26)&gt;$B$20,$B$21,"")</f>
        <v>500</v>
      </c>
    </row>
    <row r="27" spans="2:4" ht="12.75">
      <c r="B27" s="9"/>
      <c r="C27" s="9"/>
      <c r="D27" s="9"/>
    </row>
    <row r="28" ht="12.75">
      <c r="A28" s="6" t="s">
        <v>35</v>
      </c>
    </row>
    <row r="29" ht="12.75">
      <c r="A29" s="7" t="s">
        <v>31</v>
      </c>
    </row>
    <row r="30" ht="12.75">
      <c r="B30" s="6" t="s">
        <v>25</v>
      </c>
    </row>
    <row r="31" spans="2:5" ht="12.75">
      <c r="B31" s="10" t="s">
        <v>26</v>
      </c>
      <c r="C31" s="6">
        <v>7</v>
      </c>
      <c r="D31" s="10" t="s">
        <v>27</v>
      </c>
      <c r="E31" s="9">
        <v>600</v>
      </c>
    </row>
    <row r="32" spans="1:4" ht="12.75">
      <c r="A32" s="6" t="s">
        <v>7</v>
      </c>
      <c r="B32" s="6" t="s">
        <v>28</v>
      </c>
      <c r="C32" s="6" t="s">
        <v>29</v>
      </c>
      <c r="D32" s="8" t="s">
        <v>30</v>
      </c>
    </row>
    <row r="33" spans="1:4" ht="12.75">
      <c r="A33" s="6" t="s">
        <v>10</v>
      </c>
      <c r="B33" s="6">
        <v>6</v>
      </c>
      <c r="C33" s="6">
        <v>7</v>
      </c>
      <c r="D33" s="9">
        <f>IF(AVERAGE(B33:C33)&gt;=7,$E$31,"")</f>
      </c>
    </row>
    <row r="34" spans="1:4" ht="12.75">
      <c r="A34" s="6" t="s">
        <v>12</v>
      </c>
      <c r="B34" s="6">
        <v>10</v>
      </c>
      <c r="C34" s="6">
        <v>9</v>
      </c>
      <c r="D34" s="9">
        <f>IF(AVERAGE(B34:C34)&gt;=7,$E$31,"")</f>
        <v>600</v>
      </c>
    </row>
    <row r="35" spans="1:4" ht="12.75">
      <c r="A35" s="6" t="s">
        <v>13</v>
      </c>
      <c r="B35" s="6">
        <v>11</v>
      </c>
      <c r="C35" s="6">
        <v>10</v>
      </c>
      <c r="D35" s="9">
        <f>IF(AVERAGE(B35:C35)&gt;=7,$E$31,"")</f>
        <v>600</v>
      </c>
    </row>
    <row r="36" spans="1:4" ht="12.75">
      <c r="A36" s="6" t="s">
        <v>14</v>
      </c>
      <c r="B36" s="6">
        <v>5</v>
      </c>
      <c r="C36" s="6">
        <v>8</v>
      </c>
      <c r="D36" s="9">
        <f>IF(AVERAGE(B36:C36)&gt;=7,$E$31,"")</f>
      </c>
    </row>
    <row r="38" ht="12.75">
      <c r="A38" s="6" t="s">
        <v>36</v>
      </c>
    </row>
    <row r="39" spans="1:5" ht="25.5">
      <c r="A39" s="6" t="s">
        <v>39</v>
      </c>
      <c r="B39" s="6" t="s">
        <v>40</v>
      </c>
      <c r="D39" s="12" t="s">
        <v>38</v>
      </c>
      <c r="E39" s="6">
        <v>10</v>
      </c>
    </row>
    <row r="40" spans="2:5" ht="12.75">
      <c r="B40" s="6" t="s">
        <v>27</v>
      </c>
      <c r="C40" s="6">
        <v>600</v>
      </c>
      <c r="D40" s="6" t="s">
        <v>37</v>
      </c>
      <c r="E40" s="11">
        <v>0.1</v>
      </c>
    </row>
    <row r="41" spans="4:5" ht="39" customHeight="1">
      <c r="D41" s="13" t="s">
        <v>41</v>
      </c>
      <c r="E41" s="14" t="s">
        <v>43</v>
      </c>
    </row>
    <row r="42" spans="1:3" ht="12.75">
      <c r="A42" s="6" t="s">
        <v>7</v>
      </c>
      <c r="B42" s="6" t="s">
        <v>28</v>
      </c>
      <c r="C42" s="6" t="s">
        <v>29</v>
      </c>
    </row>
    <row r="43" spans="1:5" ht="12.75">
      <c r="A43" s="6" t="s">
        <v>10</v>
      </c>
      <c r="B43" s="6">
        <v>6</v>
      </c>
      <c r="C43" s="6">
        <v>7</v>
      </c>
      <c r="D43" s="12">
        <f>IF(AVERAGE(B43:C43)&gt;=7,600,"")</f>
      </c>
      <c r="E43" s="6">
        <f>IF(AVERAGE(B43:C43)&gt;=10,$E$40*$C$40+$C$40,D43)</f>
      </c>
    </row>
    <row r="44" spans="1:5" ht="12.75">
      <c r="A44" s="6" t="s">
        <v>12</v>
      </c>
      <c r="B44" s="6">
        <v>10</v>
      </c>
      <c r="C44" s="6">
        <v>9</v>
      </c>
      <c r="D44" s="9">
        <f>IF(AVERAGE(B44:C44)&gt;=7,600,"")</f>
        <v>600</v>
      </c>
      <c r="E44" s="6">
        <f>IF(AVERAGE(B44:C44)&gt;=10,$E$40*$C$40+$C$40,D44)</f>
        <v>600</v>
      </c>
    </row>
    <row r="45" spans="1:5" ht="12.75">
      <c r="A45" s="6" t="s">
        <v>13</v>
      </c>
      <c r="B45" s="6">
        <v>11</v>
      </c>
      <c r="C45" s="6">
        <v>10</v>
      </c>
      <c r="D45" s="9">
        <f>IF(AVERAGE(B45:C46)&gt;=7,600,"")</f>
        <v>600</v>
      </c>
      <c r="E45" s="6">
        <f>IF(AVERAGE(B45:C45)&gt;=10,$E$40*$C$40+$C$40,D45)</f>
        <v>660</v>
      </c>
    </row>
    <row r="46" spans="1:5" ht="12.75">
      <c r="A46" s="6" t="s">
        <v>14</v>
      </c>
      <c r="B46" s="6">
        <v>5</v>
      </c>
      <c r="C46" s="6">
        <v>8</v>
      </c>
      <c r="D46" s="12">
        <f>IF(AVERAGE(B46:C47)&gt;=7,600,"")</f>
      </c>
      <c r="E46" s="6">
        <f>IF(AVERAGE(B46:C46)&gt;=10,$E$40*$C$40+$C$40,D46)</f>
      </c>
    </row>
    <row r="48" ht="12.75">
      <c r="A48" s="7" t="s">
        <v>42</v>
      </c>
    </row>
    <row r="50" ht="12.75">
      <c r="A50" s="15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.625" style="0" customWidth="1"/>
    <col min="2" max="2" width="24.00390625" style="0" bestFit="1" customWidth="1"/>
    <col min="3" max="3" width="14.875" style="0" bestFit="1" customWidth="1"/>
    <col min="4" max="4" width="15.375" style="0" bestFit="1" customWidth="1"/>
    <col min="5" max="5" width="11.875" style="0" bestFit="1" customWidth="1"/>
    <col min="6" max="6" width="10.75390625" style="0" bestFit="1" customWidth="1"/>
  </cols>
  <sheetData>
    <row r="1" spans="1:8" ht="15.75">
      <c r="A1" s="23" t="s">
        <v>75</v>
      </c>
      <c r="B1" s="23"/>
      <c r="C1" s="23"/>
      <c r="D1" s="23"/>
      <c r="E1" s="23"/>
      <c r="F1" s="23"/>
      <c r="G1" s="23"/>
      <c r="H1" s="23"/>
    </row>
    <row r="2" spans="1:6" ht="20.25">
      <c r="A2" s="24" t="s">
        <v>76</v>
      </c>
      <c r="B2" s="21" t="s">
        <v>45</v>
      </c>
      <c r="C2" s="21" t="s">
        <v>64</v>
      </c>
      <c r="D2" s="21" t="s">
        <v>65</v>
      </c>
      <c r="E2" s="21" t="s">
        <v>66</v>
      </c>
      <c r="F2" s="21" t="s">
        <v>18</v>
      </c>
    </row>
    <row r="3" spans="1:6" ht="20.25">
      <c r="A3" s="20">
        <v>1</v>
      </c>
      <c r="B3" s="21" t="s">
        <v>67</v>
      </c>
      <c r="C3" s="21">
        <v>11</v>
      </c>
      <c r="D3" s="21" t="s">
        <v>61</v>
      </c>
      <c r="E3" s="21">
        <v>0</v>
      </c>
      <c r="F3" s="21">
        <f>IF(C3&lt;10,0,IF(AND(D3&lt;&gt;"зразк"),0,IF(AND(E3&lt;&gt;0),0,120)))</f>
        <v>120</v>
      </c>
    </row>
    <row r="4" spans="1:6" ht="20.25">
      <c r="A4" s="20">
        <v>2</v>
      </c>
      <c r="B4" s="21" t="s">
        <v>68</v>
      </c>
      <c r="C4" s="21">
        <v>8</v>
      </c>
      <c r="D4" s="21" t="s">
        <v>62</v>
      </c>
      <c r="E4" s="21">
        <v>0</v>
      </c>
      <c r="F4" s="21">
        <f aca="true" t="shared" si="0" ref="F4:F10">IF(C4&lt;10,0,IF(AND(D4&lt;&gt;"зразк"),0,IF(AND(E4&lt;&gt;0),0,120)))</f>
        <v>0</v>
      </c>
    </row>
    <row r="5" spans="1:6" ht="20.25">
      <c r="A5" s="20">
        <v>3</v>
      </c>
      <c r="B5" s="21" t="s">
        <v>69</v>
      </c>
      <c r="C5" s="21">
        <v>10</v>
      </c>
      <c r="D5" s="21" t="s">
        <v>61</v>
      </c>
      <c r="E5" s="21">
        <v>0</v>
      </c>
      <c r="F5" s="21">
        <f t="shared" si="0"/>
        <v>120</v>
      </c>
    </row>
    <row r="6" spans="1:6" ht="20.25">
      <c r="A6" s="20">
        <v>4</v>
      </c>
      <c r="B6" s="21" t="s">
        <v>70</v>
      </c>
      <c r="C6" s="21">
        <v>9</v>
      </c>
      <c r="D6" s="21" t="s">
        <v>61</v>
      </c>
      <c r="E6" s="21">
        <v>0</v>
      </c>
      <c r="F6" s="21">
        <f t="shared" si="0"/>
        <v>0</v>
      </c>
    </row>
    <row r="7" spans="1:6" ht="20.25">
      <c r="A7" s="20">
        <v>5</v>
      </c>
      <c r="B7" s="21" t="s">
        <v>71</v>
      </c>
      <c r="C7" s="21">
        <v>5</v>
      </c>
      <c r="D7" s="22" t="s">
        <v>63</v>
      </c>
      <c r="E7" s="21">
        <v>12</v>
      </c>
      <c r="F7" s="21">
        <f t="shared" si="0"/>
        <v>0</v>
      </c>
    </row>
    <row r="8" spans="1:6" ht="20.25">
      <c r="A8" s="20">
        <v>6</v>
      </c>
      <c r="B8" s="21" t="s">
        <v>72</v>
      </c>
      <c r="C8" s="21">
        <v>7</v>
      </c>
      <c r="D8" s="21" t="s">
        <v>61</v>
      </c>
      <c r="E8" s="21">
        <v>0</v>
      </c>
      <c r="F8" s="21">
        <f t="shared" si="0"/>
        <v>0</v>
      </c>
    </row>
    <row r="9" spans="1:6" ht="20.25">
      <c r="A9" s="20">
        <v>7</v>
      </c>
      <c r="B9" s="21" t="s">
        <v>73</v>
      </c>
      <c r="C9" s="21">
        <v>10</v>
      </c>
      <c r="D9" s="22" t="s">
        <v>63</v>
      </c>
      <c r="E9" s="21">
        <v>4</v>
      </c>
      <c r="F9" s="21">
        <f t="shared" si="0"/>
        <v>0</v>
      </c>
    </row>
    <row r="10" spans="1:6" ht="20.25">
      <c r="A10" s="20">
        <v>8</v>
      </c>
      <c r="B10" s="21" t="s">
        <v>74</v>
      </c>
      <c r="C10" s="21">
        <v>10</v>
      </c>
      <c r="D10" s="21" t="s">
        <v>61</v>
      </c>
      <c r="E10" s="21">
        <v>0</v>
      </c>
      <c r="F10" s="21">
        <f t="shared" si="0"/>
        <v>120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A2_1</cp:lastModifiedBy>
  <dcterms:created xsi:type="dcterms:W3CDTF">2011-10-08T17:27:42Z</dcterms:created>
  <dcterms:modified xsi:type="dcterms:W3CDTF">2013-11-07T18:30:59Z</dcterms:modified>
  <cp:category/>
  <cp:version/>
  <cp:contentType/>
  <cp:contentStatus/>
</cp:coreProperties>
</file>